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370" activeTab="0"/>
  </bookViews>
  <sheets>
    <sheet name="к решению Думы" sheetId="1" r:id="rId1"/>
  </sheets>
  <definedNames/>
  <calcPr fullCalcOnLoad="1"/>
</workbook>
</file>

<file path=xl/sharedStrings.xml><?xml version="1.0" encoding="utf-8"?>
<sst xmlns="http://schemas.openxmlformats.org/spreadsheetml/2006/main" count="331" uniqueCount="326">
  <si>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</si>
  <si>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</si>
  <si>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</si>
  <si>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</si>
  <si>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</si>
  <si>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</si>
  <si>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</si>
  <si>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</si>
  <si>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</si>
  <si>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</si>
  <si>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</si>
  <si>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</si>
  <si>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</si>
  <si>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</si>
  <si>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</si>
  <si>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</si>
  <si>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</si>
  <si>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</si>
  <si>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</si>
  <si>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</si>
  <si>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</si>
  <si>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</si>
  <si>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</si>
  <si>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</si>
  <si>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</si>
  <si>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</si>
  <si>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</si>
  <si>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</si>
  <si>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</si>
  <si>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</si>
  <si>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</si>
  <si>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</si>
  <si>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</si>
  <si>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</si>
  <si>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</si>
  <si>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</si>
  <si>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</si>
  <si>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</si>
  <si>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</si>
  <si>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</si>
  <si>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</si>
  <si>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</si>
  <si>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</si>
  <si>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</si>
  <si>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</si>
  <si>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</si>
  <si>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</si>
  <si>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</si>
  <si>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</si>
  <si>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</si>
  <si>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</si>
  <si>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</si>
  <si>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</si>
  <si>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</si>
  <si>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</si>
  <si>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</si>
  <si>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</si>
  <si>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</si>
  <si>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</si>
  <si>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</si>
  <si>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</si>
  <si>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</si>
  <si>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</si>
  <si>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</si>
  <si>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</si>
  <si>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</si>
  <si>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</si>
  <si>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</si>
  <si>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</si>
  <si>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</si>
  <si>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</si>
  <si>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</si>
  <si>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</si>
  <si>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</si>
  <si>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</si>
  <si>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</si>
  <si>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</si>
  <si>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</si>
  <si>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</si>
  <si>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</si>
  <si>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</si>
  <si>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</si>
  <si>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</si>
  <si>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</si>
  <si>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</si>
  <si>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</si>
  <si>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</si>
  <si>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</si>
  <si>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</si>
  <si>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</si>
  <si>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</si>
  <si>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</si>
  <si>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</si>
  <si>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</si>
  <si>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</si>
  <si>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</si>
  <si>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</si>
  <si>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</si>
  <si>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</si>
  <si>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</si>
  <si>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</si>
  <si>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</si>
  <si>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</si>
  <si>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</si>
  <si>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</si>
  <si>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</si>
  <si>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</si>
  <si>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</si>
  <si>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</si>
  <si>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</si>
  <si>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</si>
  <si>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</si>
  <si>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</si>
  <si>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</si>
  <si>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</si>
  <si>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</si>
  <si>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</si>
  <si>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</si>
  <si>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</si>
  <si>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</si>
  <si>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</si>
  <si>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</si>
  <si>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</si>
  <si>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</si>
  <si>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</si>
  <si>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</si>
  <si>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</si>
  <si>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</si>
  <si>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</si>
  <si>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</si>
  <si>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</si>
  <si>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</si>
  <si>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</si>
  <si>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</si>
  <si>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</si>
  <si>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</si>
  <si>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</si>
  <si>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</si>
  <si>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</si>
  <si>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</si>
  <si>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</si>
  <si>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</si>
  <si>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</si>
  <si>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</si>
  <si>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</si>
  <si>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</si>
  <si>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</si>
  <si>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</si>
  <si>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</si>
  <si>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</si>
  <si>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</si>
  <si>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</si>
  <si>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</si>
  <si>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</si>
  <si>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</si>
  <si>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</si>
  <si>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</si>
  <si>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</si>
  <si>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</si>
  <si>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</si>
  <si>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</si>
  <si>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</si>
  <si>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</si>
  <si>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</si>
  <si>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</si>
  <si>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</si>
  <si>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</si>
  <si>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</si>
  <si>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</si>
  <si>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</si>
  <si>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</si>
  <si>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</si>
  <si>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</si>
  <si>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</si>
  <si>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</si>
  <si>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</si>
  <si>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</si>
  <si>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</si>
  <si>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</si>
  <si>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</si>
  <si>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</si>
  <si>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</si>
  <si>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</si>
  <si>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</si>
  <si>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</si>
  <si>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</si>
  <si>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</si>
  <si>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</si>
  <si>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</si>
  <si>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</si>
  <si>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</si>
  <si>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</si>
  <si>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</si>
  <si>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</si>
  <si>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</si>
  <si>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</si>
  <si>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</si>
  <si>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</si>
  <si>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</si>
  <si>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</si>
  <si>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</si>
  <si>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</si>
  <si>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</si>
  <si>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</si>
  <si>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</si>
  <si>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</si>
  <si>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</si>
  <si>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</si>
  <si>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</si>
  <si>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</si>
  <si>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</si>
  <si>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</si>
  <si>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</si>
  <si>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</si>
  <si>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</si>
  <si>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</si>
  <si>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</si>
  <si>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</si>
  <si>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</si>
  <si>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</si>
  <si>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</si>
  <si>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</si>
  <si>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</si>
  <si>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</si>
  <si>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</si>
  <si>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</si>
  <si>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</si>
  <si>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</si>
  <si>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</si>
  <si>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</si>
  <si>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</si>
  <si>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</si>
  <si>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</si>
  <si>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</si>
  <si>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</si>
  <si>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</si>
  <si>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</si>
  <si>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</si>
  <si>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</si>
  <si>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</si>
  <si>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</si>
  <si>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</si>
  <si>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</si>
  <si>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</si>
  <si>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</si>
  <si>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</si>
  <si>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</si>
  <si>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</si>
  <si>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</si>
  <si>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</si>
  <si>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</si>
  <si>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</si>
  <si>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</si>
  <si>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</si>
  <si>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</si>
  <si>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</si>
  <si>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</si>
  <si>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</si>
  <si>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</si>
  <si>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</si>
  <si>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</si>
  <si>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</si>
  <si>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</si>
  <si>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</si>
  <si>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</si>
  <si>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</si>
  <si>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</si>
  <si>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</si>
  <si>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</si>
  <si>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</si>
  <si>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</si>
  <si>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</si>
  <si>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</si>
  <si>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</si>
  <si>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</si>
  <si>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№ 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</si>
  <si>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</si>
  <si>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</si>
  <si>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</si>
  <si>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</si>
  <si>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</si>
  <si>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</si>
  <si>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</si>
  <si>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</si>
  <si>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000  1  14  02042  04  0000  440</t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</si>
  <si>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</si>
  <si>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</si>
  <si>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первый квартал 2013 года</t>
  </si>
  <si>
    <t>Исполнено на 01.04.2013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</si>
  <si>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</si>
  <si>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</si>
  <si>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</si>
  <si>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</si>
  <si>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</si>
  <si>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</si>
  <si>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</si>
  <si>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</si>
  <si>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</si>
  <si>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</si>
  <si>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</si>
  <si>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</si>
  <si>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000  1  16  23042  04  0000  140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</si>
  <si>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</si>
  <si>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000  2  07  04050  04  0000  180</t>
  </si>
  <si>
    <t>Уточненный план на 2013 год, утвержден решением Думы города Мегиона от 23.01.2013 №321 (с учетом уведомлений Департамента финансов ХМАО-Югры)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</si>
  <si>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</si>
  <si>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</si>
  <si>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</si>
  <si>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</si>
  <si>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</si>
  <si>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</si>
  <si>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</si>
  <si>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</si>
  <si>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</si>
  <si>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</si>
  <si>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</si>
  <si>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бюджетам муниципальных образований на проведение капитального ремонта многоквартирных домов</t>
  </si>
  <si>
    <t>000  2  02  02109  00  0000  151</t>
  </si>
  <si>
    <t>Субсидии бюджетам городских округов на проведение капитального ремонта многоквартирных домов</t>
  </si>
  <si>
    <t>000  2  02  02109  04  0000  151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</si>
  <si>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</si>
  <si>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</si>
  <si>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</si>
  <si>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</si>
  <si>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% исполнения к уточненному плану на 2013 год</t>
  </si>
  <si>
    <t>000  1  16  33040  04  0000  140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</si>
</sst>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7"/>
  <sheetViews>
    <sheetView tabSelected="1" zoomScale="80" zoomScaleNormal="80" zoomScalePageLayoutView="0" workbookViewId="0" topLeftCell="A1">
      <selection activeCell="R11" sqref="R11"/>
    </sheetView>
  </sheetViews>
  <sheetFormatPr defaultColWidth="9.33203125" defaultRowHeight="11.25"/>
  <cols>
    <col min="1" max="1" width="11.5" style="6" customWidth="1"/>
    <col min="2" max="2" width="91.66015625" style="8" customWidth="1"/>
    <col min="3" max="3" width="41.5" style="1" customWidth="1"/>
    <col min="4" max="4" width="28.16015625" style="1" customWidth="1"/>
    <col min="5" max="5" width="21" style="8" customWidth="1"/>
    <col min="6" max="6" width="20.16015625" style="8" customWidth="1"/>
    <col min="7" max="15" width="9.33203125" style="6" customWidth="1"/>
    <col min="16" max="16384" width="9.33203125" style="6" customWidth="1"/>
  </cols>
  <sheetData>
    <row r="1" spans="3:4" s="8" customFormat="1" ht="15.75">
      <c r="C1" s="1"/>
      <c r="D1" s="1"/>
    </row>
    <row r="2" spans="2:6" s="8" customFormat="1" ht="36.75" customHeight="1">
      <c r="B2" s="14" t="s">
        <v>287</v>
      </c>
      <c r="C2" s="14"/>
      <c r="D2" s="14"/>
      <c r="E2" s="14"/>
      <c r="F2" s="12"/>
    </row>
    <row r="3" spans="2:6" s="8" customFormat="1" ht="15.75">
      <c r="B3" s="12"/>
      <c r="C3" s="12"/>
      <c r="D3" s="12"/>
      <c r="E3" s="12"/>
      <c r="F3" s="12"/>
    </row>
    <row r="4" spans="3:6" s="8" customFormat="1" ht="15.75">
      <c r="C4" s="1"/>
      <c r="D4" s="1"/>
      <c r="E4" s="13"/>
      <c r="F4" s="13" t="s">
        <v>267</v>
      </c>
    </row>
    <row r="5" spans="2:6" s="4" customFormat="1" ht="180" customHeight="1">
      <c r="B5" s="2" t="s">
        <v>265</v>
      </c>
      <c r="C5" s="3" t="s">
        <v>0</v>
      </c>
      <c r="D5" s="10" t="s">
        <v>304</v>
      </c>
      <c r="E5" s="10" t="s">
        <v>288</v>
      </c>
      <c r="F5" s="2" t="s">
        <v>324</v>
      </c>
    </row>
    <row r="6" spans="2:6" ht="15.75">
      <c r="B6" s="9" t="s">
        <v>1</v>
      </c>
      <c r="C6" s="5" t="s">
        <v>2</v>
      </c>
      <c r="D6" s="7">
        <f>SUM(D7,D123)</f>
        <v>3110513.6999999997</v>
      </c>
      <c r="E6" s="7">
        <f>SUM(E7,E123)</f>
        <v>607885.5</v>
      </c>
      <c r="F6" s="7">
        <f>SUM(E6/D6)*100</f>
        <v>19.542929516754743</v>
      </c>
    </row>
    <row r="7" spans="2:6" ht="15.75">
      <c r="B7" s="9" t="s">
        <v>3</v>
      </c>
      <c r="C7" s="5" t="s">
        <v>4</v>
      </c>
      <c r="D7" s="7">
        <f>SUM(D8,D14,D31,D42,D49,D60,D75,D81,D85,D96,D120)</f>
        <v>1087119.2</v>
      </c>
      <c r="E7" s="7">
        <f>SUM(E8,E14,E31,E42,E49,E60,E75,E81,E85,E96,E120)</f>
        <v>253062.59999999998</v>
      </c>
      <c r="F7" s="7">
        <f aca="true" t="shared" si="0" ref="F7:F70">SUM(E7/D7)*100</f>
        <v>23.27827528020846</v>
      </c>
    </row>
    <row r="8" spans="2:6" ht="15.75">
      <c r="B8" s="9" t="s">
        <v>5</v>
      </c>
      <c r="C8" s="5" t="s">
        <v>6</v>
      </c>
      <c r="D8" s="7">
        <f>SUM(D9)</f>
        <v>667530.4</v>
      </c>
      <c r="E8" s="7">
        <f>SUM(E9)</f>
        <v>146566</v>
      </c>
      <c r="F8" s="7">
        <f t="shared" si="0"/>
        <v>21.95645321920919</v>
      </c>
    </row>
    <row r="9" spans="2:6" ht="24" customHeight="1">
      <c r="B9" s="9" t="s">
        <v>7</v>
      </c>
      <c r="C9" s="5" t="s">
        <v>8</v>
      </c>
      <c r="D9" s="7">
        <f>SUM(D10,D11,D12,D13)</f>
        <v>667530.4</v>
      </c>
      <c r="E9" s="7">
        <f>SUM(E10,E11,E12,E13)</f>
        <v>146566</v>
      </c>
      <c r="F9" s="7">
        <f t="shared" si="0"/>
        <v>21.95645321920919</v>
      </c>
    </row>
    <row r="10" spans="2:6" ht="84.75" customHeight="1">
      <c r="B10" s="9" t="s">
        <v>281</v>
      </c>
      <c r="C10" s="5" t="s">
        <v>9</v>
      </c>
      <c r="D10" s="7">
        <v>659868.4</v>
      </c>
      <c r="E10" s="7">
        <v>146159.1</v>
      </c>
      <c r="F10" s="7">
        <f t="shared" si="0"/>
        <v>22.149734704677478</v>
      </c>
    </row>
    <row r="11" spans="2:6" ht="123" customHeight="1">
      <c r="B11" s="9" t="s">
        <v>10</v>
      </c>
      <c r="C11" s="5" t="s">
        <v>11</v>
      </c>
      <c r="D11" s="7">
        <v>3000</v>
      </c>
      <c r="E11" s="7">
        <v>419.8</v>
      </c>
      <c r="F11" s="7">
        <f t="shared" si="0"/>
        <v>13.993333333333332</v>
      </c>
    </row>
    <row r="12" spans="2:6" ht="60" customHeight="1">
      <c r="B12" s="9" t="s">
        <v>12</v>
      </c>
      <c r="C12" s="5" t="s">
        <v>13</v>
      </c>
      <c r="D12" s="7">
        <v>4500</v>
      </c>
      <c r="E12" s="7">
        <v>-67.6</v>
      </c>
      <c r="F12" s="7">
        <f t="shared" si="0"/>
        <v>-1.5022222222222221</v>
      </c>
    </row>
    <row r="13" spans="2:6" ht="103.5" customHeight="1">
      <c r="B13" s="9" t="s">
        <v>282</v>
      </c>
      <c r="C13" s="5" t="s">
        <v>14</v>
      </c>
      <c r="D13" s="7">
        <v>162</v>
      </c>
      <c r="E13" s="7">
        <v>54.7</v>
      </c>
      <c r="F13" s="7">
        <f t="shared" si="0"/>
        <v>33.76543209876544</v>
      </c>
    </row>
    <row r="14" spans="2:6" ht="20.25" customHeight="1">
      <c r="B14" s="9" t="s">
        <v>15</v>
      </c>
      <c r="C14" s="5" t="s">
        <v>16</v>
      </c>
      <c r="D14" s="7">
        <f>SUM(D15,D23,D26,D29)</f>
        <v>105930</v>
      </c>
      <c r="E14" s="7">
        <f>SUM(E15,E23,E26,E29)</f>
        <v>29299.899999999998</v>
      </c>
      <c r="F14" s="7">
        <f t="shared" si="0"/>
        <v>27.65968092136316</v>
      </c>
    </row>
    <row r="15" spans="2:6" ht="39" customHeight="1">
      <c r="B15" s="9" t="s">
        <v>17</v>
      </c>
      <c r="C15" s="5" t="s">
        <v>18</v>
      </c>
      <c r="D15" s="7">
        <f>SUM(D16,D19,D22)</f>
        <v>57274</v>
      </c>
      <c r="E15" s="7">
        <f>SUM(E16,E19,E22)</f>
        <v>17590.6</v>
      </c>
      <c r="F15" s="7">
        <f t="shared" si="0"/>
        <v>30.713063519223383</v>
      </c>
    </row>
    <row r="16" spans="2:6" ht="39" customHeight="1">
      <c r="B16" s="9" t="s">
        <v>19</v>
      </c>
      <c r="C16" s="5" t="s">
        <v>20</v>
      </c>
      <c r="D16" s="7">
        <f>SUM(D17,D18)</f>
        <v>40881</v>
      </c>
      <c r="E16" s="7">
        <f>SUM(E17,E18)</f>
        <v>11718.6</v>
      </c>
      <c r="F16" s="7">
        <f t="shared" si="0"/>
        <v>28.66515006971454</v>
      </c>
    </row>
    <row r="17" spans="2:6" ht="39.75" customHeight="1">
      <c r="B17" s="9" t="s">
        <v>19</v>
      </c>
      <c r="C17" s="5" t="s">
        <v>21</v>
      </c>
      <c r="D17" s="7">
        <v>40881</v>
      </c>
      <c r="E17" s="7">
        <v>11605</v>
      </c>
      <c r="F17" s="7">
        <f t="shared" si="0"/>
        <v>28.387270370098577</v>
      </c>
    </row>
    <row r="18" spans="2:6" ht="54" customHeight="1">
      <c r="B18" s="9" t="s">
        <v>22</v>
      </c>
      <c r="C18" s="5" t="s">
        <v>23</v>
      </c>
      <c r="D18" s="7">
        <v>0</v>
      </c>
      <c r="E18" s="7">
        <v>113.6</v>
      </c>
      <c r="F18" s="7">
        <v>0</v>
      </c>
    </row>
    <row r="19" spans="2:6" ht="54" customHeight="1">
      <c r="B19" s="9" t="s">
        <v>24</v>
      </c>
      <c r="C19" s="5" t="s">
        <v>25</v>
      </c>
      <c r="D19" s="7">
        <f>SUM(D20,D21)</f>
        <v>9042</v>
      </c>
      <c r="E19" s="7">
        <f>SUM(E20,E21)</f>
        <v>3799.7999999999997</v>
      </c>
      <c r="F19" s="7">
        <f t="shared" si="0"/>
        <v>42.023888520238884</v>
      </c>
    </row>
    <row r="20" spans="2:6" ht="55.5" customHeight="1">
      <c r="B20" s="9" t="s">
        <v>24</v>
      </c>
      <c r="C20" s="5" t="s">
        <v>26</v>
      </c>
      <c r="D20" s="7">
        <v>9042</v>
      </c>
      <c r="E20" s="7">
        <v>3798.1</v>
      </c>
      <c r="F20" s="7">
        <f t="shared" si="0"/>
        <v>42.00508737005087</v>
      </c>
    </row>
    <row r="21" spans="2:6" ht="58.5" customHeight="1">
      <c r="B21" s="9" t="s">
        <v>27</v>
      </c>
      <c r="C21" s="5" t="s">
        <v>28</v>
      </c>
      <c r="D21" s="7">
        <v>0</v>
      </c>
      <c r="E21" s="7">
        <v>1.7</v>
      </c>
      <c r="F21" s="7">
        <v>0</v>
      </c>
    </row>
    <row r="22" spans="2:6" ht="36.75" customHeight="1">
      <c r="B22" s="9" t="s">
        <v>29</v>
      </c>
      <c r="C22" s="5" t="s">
        <v>30</v>
      </c>
      <c r="D22" s="7">
        <v>7351</v>
      </c>
      <c r="E22" s="7">
        <v>2072.2</v>
      </c>
      <c r="F22" s="7">
        <f t="shared" si="0"/>
        <v>28.18936199156577</v>
      </c>
    </row>
    <row r="23" spans="2:6" ht="35.25" customHeight="1">
      <c r="B23" s="9" t="s">
        <v>31</v>
      </c>
      <c r="C23" s="5" t="s">
        <v>32</v>
      </c>
      <c r="D23" s="7">
        <f>SUM(D24,D25)</f>
        <v>48556</v>
      </c>
      <c r="E23" s="7">
        <f>SUM(E24,E25)</f>
        <v>11536.5</v>
      </c>
      <c r="F23" s="7">
        <f t="shared" si="0"/>
        <v>23.759164675838207</v>
      </c>
    </row>
    <row r="24" spans="2:6" ht="30.75" customHeight="1">
      <c r="B24" s="9" t="s">
        <v>31</v>
      </c>
      <c r="C24" s="5" t="s">
        <v>33</v>
      </c>
      <c r="D24" s="7">
        <v>48556</v>
      </c>
      <c r="E24" s="7">
        <v>11602.1</v>
      </c>
      <c r="F24" s="7">
        <f t="shared" si="0"/>
        <v>23.894266414037403</v>
      </c>
    </row>
    <row r="25" spans="2:6" ht="49.5" customHeight="1">
      <c r="B25" s="9" t="s">
        <v>34</v>
      </c>
      <c r="C25" s="5" t="s">
        <v>35</v>
      </c>
      <c r="D25" s="7">
        <v>0</v>
      </c>
      <c r="E25" s="7">
        <v>-65.6</v>
      </c>
      <c r="F25" s="7">
        <v>0</v>
      </c>
    </row>
    <row r="26" spans="2:6" ht="25.5" customHeight="1">
      <c r="B26" s="9" t="s">
        <v>36</v>
      </c>
      <c r="C26" s="5" t="s">
        <v>37</v>
      </c>
      <c r="D26" s="7">
        <f>SUM(D28,D27)</f>
        <v>100</v>
      </c>
      <c r="E26" s="7">
        <f>SUM(E28,E27)</f>
        <v>0</v>
      </c>
      <c r="F26" s="7">
        <f t="shared" si="0"/>
        <v>0</v>
      </c>
    </row>
    <row r="27" spans="2:6" ht="28.5" customHeight="1">
      <c r="B27" s="9" t="s">
        <v>36</v>
      </c>
      <c r="C27" s="5" t="s">
        <v>38</v>
      </c>
      <c r="D27" s="7">
        <v>100</v>
      </c>
      <c r="E27" s="7">
        <v>0</v>
      </c>
      <c r="F27" s="7">
        <f t="shared" si="0"/>
        <v>0</v>
      </c>
    </row>
    <row r="28" spans="2:6" ht="37.5" customHeight="1">
      <c r="B28" s="9" t="s">
        <v>39</v>
      </c>
      <c r="C28" s="5" t="s">
        <v>40</v>
      </c>
      <c r="D28" s="7">
        <v>0</v>
      </c>
      <c r="E28" s="7">
        <v>0</v>
      </c>
      <c r="F28" s="7">
        <v>0</v>
      </c>
    </row>
    <row r="29" spans="2:6" ht="42" customHeight="1">
      <c r="B29" s="9" t="s">
        <v>289</v>
      </c>
      <c r="C29" s="5" t="s">
        <v>290</v>
      </c>
      <c r="D29" s="7">
        <f>SUM(D30)</f>
        <v>0</v>
      </c>
      <c r="E29" s="7">
        <f>SUM(E30)</f>
        <v>172.8</v>
      </c>
      <c r="F29" s="7">
        <v>0</v>
      </c>
    </row>
    <row r="30" spans="2:6" ht="49.5" customHeight="1">
      <c r="B30" s="9" t="s">
        <v>291</v>
      </c>
      <c r="C30" s="5" t="s">
        <v>292</v>
      </c>
      <c r="D30" s="7">
        <v>0</v>
      </c>
      <c r="E30" s="7">
        <v>172.8</v>
      </c>
      <c r="F30" s="7">
        <v>0</v>
      </c>
    </row>
    <row r="31" spans="2:6" ht="21" customHeight="1">
      <c r="B31" s="9" t="s">
        <v>41</v>
      </c>
      <c r="C31" s="5" t="s">
        <v>42</v>
      </c>
      <c r="D31" s="7">
        <f>SUM(D34,D32,D37)</f>
        <v>80732</v>
      </c>
      <c r="E31" s="7">
        <f>SUM(E34,E32,E37)</f>
        <v>26077.300000000003</v>
      </c>
      <c r="F31" s="7">
        <f t="shared" si="0"/>
        <v>32.30107020760046</v>
      </c>
    </row>
    <row r="32" spans="2:6" ht="30.75" customHeight="1">
      <c r="B32" s="9" t="s">
        <v>43</v>
      </c>
      <c r="C32" s="5" t="s">
        <v>44</v>
      </c>
      <c r="D32" s="7">
        <f>SUM(D33)</f>
        <v>12000</v>
      </c>
      <c r="E32" s="7">
        <f>SUM(E33)</f>
        <v>799.5</v>
      </c>
      <c r="F32" s="7">
        <f t="shared" si="0"/>
        <v>6.6625000000000005</v>
      </c>
    </row>
    <row r="33" spans="2:6" ht="60" customHeight="1">
      <c r="B33" s="9" t="s">
        <v>45</v>
      </c>
      <c r="C33" s="5" t="s">
        <v>46</v>
      </c>
      <c r="D33" s="7">
        <v>12000</v>
      </c>
      <c r="E33" s="7">
        <v>799.5</v>
      </c>
      <c r="F33" s="7">
        <f t="shared" si="0"/>
        <v>6.6625000000000005</v>
      </c>
    </row>
    <row r="34" spans="2:6" ht="21" customHeight="1">
      <c r="B34" s="9" t="s">
        <v>47</v>
      </c>
      <c r="C34" s="5" t="s">
        <v>48</v>
      </c>
      <c r="D34" s="7">
        <f>SUM(D35,D36)</f>
        <v>57562</v>
      </c>
      <c r="E34" s="7">
        <f>SUM(E35,E36)</f>
        <v>21221.4</v>
      </c>
      <c r="F34" s="7">
        <f t="shared" si="0"/>
        <v>36.867030332511035</v>
      </c>
    </row>
    <row r="35" spans="2:6" ht="21.75" customHeight="1">
      <c r="B35" s="9" t="s">
        <v>49</v>
      </c>
      <c r="C35" s="5" t="s">
        <v>50</v>
      </c>
      <c r="D35" s="7">
        <v>46069</v>
      </c>
      <c r="E35" s="7">
        <v>17104.3</v>
      </c>
      <c r="F35" s="7">
        <f t="shared" si="0"/>
        <v>37.12756951529227</v>
      </c>
    </row>
    <row r="36" spans="2:6" ht="21" customHeight="1">
      <c r="B36" s="9" t="s">
        <v>51</v>
      </c>
      <c r="C36" s="5" t="s">
        <v>52</v>
      </c>
      <c r="D36" s="7">
        <v>11493</v>
      </c>
      <c r="E36" s="7">
        <v>4117.1</v>
      </c>
      <c r="F36" s="7">
        <f t="shared" si="0"/>
        <v>35.822674671539204</v>
      </c>
    </row>
    <row r="37" spans="2:6" ht="19.5" customHeight="1">
      <c r="B37" s="9" t="s">
        <v>53</v>
      </c>
      <c r="C37" s="5" t="s">
        <v>54</v>
      </c>
      <c r="D37" s="7">
        <f>SUM(D38,D40)</f>
        <v>11170</v>
      </c>
      <c r="E37" s="7">
        <f>SUM(E38,E40)</f>
        <v>4056.4</v>
      </c>
      <c r="F37" s="7">
        <f t="shared" si="0"/>
        <v>36.31512981199642</v>
      </c>
    </row>
    <row r="38" spans="2:6" ht="46.5" customHeight="1">
      <c r="B38" s="9" t="s">
        <v>55</v>
      </c>
      <c r="C38" s="5" t="s">
        <v>56</v>
      </c>
      <c r="D38" s="7">
        <f>SUM(D39)</f>
        <v>670</v>
      </c>
      <c r="E38" s="7">
        <f>SUM(E39)</f>
        <v>-139.1</v>
      </c>
      <c r="F38" s="7">
        <f t="shared" si="0"/>
        <v>-20.761194029850746</v>
      </c>
    </row>
    <row r="39" spans="2:6" ht="75.75" customHeight="1">
      <c r="B39" s="9" t="s">
        <v>57</v>
      </c>
      <c r="C39" s="5" t="s">
        <v>58</v>
      </c>
      <c r="D39" s="7">
        <v>670</v>
      </c>
      <c r="E39" s="7">
        <v>-139.1</v>
      </c>
      <c r="F39" s="7">
        <f t="shared" si="0"/>
        <v>-20.761194029850746</v>
      </c>
    </row>
    <row r="40" spans="2:6" ht="48.75" customHeight="1">
      <c r="B40" s="9" t="s">
        <v>59</v>
      </c>
      <c r="C40" s="5" t="s">
        <v>60</v>
      </c>
      <c r="D40" s="7">
        <f>SUM(D41)</f>
        <v>10500</v>
      </c>
      <c r="E40" s="7">
        <f>SUM(E41)</f>
        <v>4195.5</v>
      </c>
      <c r="F40" s="7">
        <f t="shared" si="0"/>
        <v>39.957142857142856</v>
      </c>
    </row>
    <row r="41" spans="2:6" ht="66.75" customHeight="1">
      <c r="B41" s="9" t="s">
        <v>61</v>
      </c>
      <c r="C41" s="5" t="s">
        <v>62</v>
      </c>
      <c r="D41" s="7">
        <v>10500</v>
      </c>
      <c r="E41" s="7">
        <v>4195.5</v>
      </c>
      <c r="F41" s="7">
        <f t="shared" si="0"/>
        <v>39.957142857142856</v>
      </c>
    </row>
    <row r="42" spans="2:6" ht="15.75">
      <c r="B42" s="9" t="s">
        <v>63</v>
      </c>
      <c r="C42" s="5" t="s">
        <v>64</v>
      </c>
      <c r="D42" s="7">
        <f>SUM(D43,D45)</f>
        <v>5406</v>
      </c>
      <c r="E42" s="7">
        <f>SUM(E43,E45)</f>
        <v>1844.1</v>
      </c>
      <c r="F42" s="7">
        <f t="shared" si="0"/>
        <v>34.11209766925638</v>
      </c>
    </row>
    <row r="43" spans="2:6" ht="31.5">
      <c r="B43" s="9" t="s">
        <v>65</v>
      </c>
      <c r="C43" s="5" t="s">
        <v>66</v>
      </c>
      <c r="D43" s="7">
        <f>SUM(D44)</f>
        <v>4000</v>
      </c>
      <c r="E43" s="7">
        <f>SUM(E44)</f>
        <v>1314.1</v>
      </c>
      <c r="F43" s="7">
        <f t="shared" si="0"/>
        <v>32.85249999999999</v>
      </c>
    </row>
    <row r="44" spans="2:6" ht="50.25" customHeight="1">
      <c r="B44" s="9" t="s">
        <v>266</v>
      </c>
      <c r="C44" s="5" t="s">
        <v>67</v>
      </c>
      <c r="D44" s="7">
        <v>4000</v>
      </c>
      <c r="E44" s="7">
        <v>1314.1</v>
      </c>
      <c r="F44" s="7">
        <f t="shared" si="0"/>
        <v>32.85249999999999</v>
      </c>
    </row>
    <row r="45" spans="2:6" ht="39.75" customHeight="1">
      <c r="B45" s="9" t="s">
        <v>68</v>
      </c>
      <c r="C45" s="5" t="s">
        <v>69</v>
      </c>
      <c r="D45" s="7">
        <f>SUM(D46,D48)</f>
        <v>1406</v>
      </c>
      <c r="E45" s="7">
        <f>SUM(E46,E48)</f>
        <v>530</v>
      </c>
      <c r="F45" s="7">
        <f t="shared" si="0"/>
        <v>37.69559032716928</v>
      </c>
    </row>
    <row r="46" spans="2:6" ht="55.5" customHeight="1">
      <c r="B46" s="9" t="s">
        <v>70</v>
      </c>
      <c r="C46" s="5" t="s">
        <v>71</v>
      </c>
      <c r="D46" s="7">
        <f>SUM(D47)</f>
        <v>1400</v>
      </c>
      <c r="E46" s="7">
        <f>SUM(E47)</f>
        <v>530</v>
      </c>
      <c r="F46" s="7">
        <f t="shared" si="0"/>
        <v>37.857142857142854</v>
      </c>
    </row>
    <row r="47" spans="2:6" ht="69.75" customHeight="1">
      <c r="B47" s="9" t="s">
        <v>72</v>
      </c>
      <c r="C47" s="5" t="s">
        <v>73</v>
      </c>
      <c r="D47" s="7">
        <v>1400</v>
      </c>
      <c r="E47" s="7">
        <v>530</v>
      </c>
      <c r="F47" s="7">
        <f t="shared" si="0"/>
        <v>37.857142857142854</v>
      </c>
    </row>
    <row r="48" spans="2:6" ht="36.75" customHeight="1">
      <c r="B48" s="9" t="s">
        <v>277</v>
      </c>
      <c r="C48" s="11" t="s">
        <v>276</v>
      </c>
      <c r="D48" s="7">
        <v>6</v>
      </c>
      <c r="E48" s="7">
        <v>0</v>
      </c>
      <c r="F48" s="7">
        <f t="shared" si="0"/>
        <v>0</v>
      </c>
    </row>
    <row r="49" spans="2:6" ht="37.5" customHeight="1">
      <c r="B49" s="9" t="s">
        <v>74</v>
      </c>
      <c r="C49" s="5" t="s">
        <v>75</v>
      </c>
      <c r="D49" s="7">
        <f>SUM(D50,D53)</f>
        <v>0</v>
      </c>
      <c r="E49" s="7">
        <f>SUM(E50,E53)</f>
        <v>1.3</v>
      </c>
      <c r="F49" s="7">
        <v>0</v>
      </c>
    </row>
    <row r="50" spans="2:6" ht="21.75" customHeight="1">
      <c r="B50" s="9" t="s">
        <v>76</v>
      </c>
      <c r="C50" s="5" t="s">
        <v>77</v>
      </c>
      <c r="D50" s="7">
        <f>SUM(D51)</f>
        <v>0</v>
      </c>
      <c r="E50" s="7">
        <f>SUM(E51)</f>
        <v>0.1</v>
      </c>
      <c r="F50" s="7">
        <v>0</v>
      </c>
    </row>
    <row r="51" spans="2:6" ht="38.25" customHeight="1">
      <c r="B51" s="9" t="s">
        <v>78</v>
      </c>
      <c r="C51" s="5" t="s">
        <v>79</v>
      </c>
      <c r="D51" s="7">
        <f>SUM(D52)</f>
        <v>0</v>
      </c>
      <c r="E51" s="7">
        <f>SUM(E52)</f>
        <v>0.1</v>
      </c>
      <c r="F51" s="7">
        <v>0</v>
      </c>
    </row>
    <row r="52" spans="2:6" ht="44.25" customHeight="1">
      <c r="B52" s="9" t="s">
        <v>80</v>
      </c>
      <c r="C52" s="5" t="s">
        <v>81</v>
      </c>
      <c r="D52" s="7">
        <v>0</v>
      </c>
      <c r="E52" s="7">
        <v>0.1</v>
      </c>
      <c r="F52" s="7">
        <v>0</v>
      </c>
    </row>
    <row r="53" spans="2:6" ht="15.75">
      <c r="B53" s="9" t="s">
        <v>82</v>
      </c>
      <c r="C53" s="5" t="s">
        <v>83</v>
      </c>
      <c r="D53" s="7">
        <f>SUM(D56,D58,D54)</f>
        <v>0</v>
      </c>
      <c r="E53" s="7">
        <f>SUM(E56,E58,E54)</f>
        <v>1.2</v>
      </c>
      <c r="F53" s="7">
        <v>0</v>
      </c>
    </row>
    <row r="54" spans="2:6" ht="15.75">
      <c r="B54" s="9" t="s">
        <v>295</v>
      </c>
      <c r="C54" s="5" t="s">
        <v>293</v>
      </c>
      <c r="D54" s="7">
        <f>SUM(D55)</f>
        <v>0</v>
      </c>
      <c r="E54" s="7">
        <f>SUM(E55)</f>
        <v>1.2</v>
      </c>
      <c r="F54" s="7">
        <v>0</v>
      </c>
    </row>
    <row r="55" spans="2:6" ht="19.5" customHeight="1">
      <c r="B55" s="9" t="s">
        <v>296</v>
      </c>
      <c r="C55" s="5" t="s">
        <v>294</v>
      </c>
      <c r="D55" s="7">
        <v>0</v>
      </c>
      <c r="E55" s="7">
        <v>1.2</v>
      </c>
      <c r="F55" s="7">
        <v>0</v>
      </c>
    </row>
    <row r="56" spans="2:6" ht="56.25" customHeight="1">
      <c r="B56" s="9" t="s">
        <v>84</v>
      </c>
      <c r="C56" s="5" t="s">
        <v>85</v>
      </c>
      <c r="D56" s="7">
        <f>SUM(D57)</f>
        <v>0</v>
      </c>
      <c r="E56" s="7">
        <f>SUM(E57)</f>
        <v>0</v>
      </c>
      <c r="F56" s="7">
        <v>0</v>
      </c>
    </row>
    <row r="57" spans="2:6" ht="72.75" customHeight="1">
      <c r="B57" s="9" t="s">
        <v>86</v>
      </c>
      <c r="C57" s="5" t="s">
        <v>87</v>
      </c>
      <c r="D57" s="7">
        <v>0</v>
      </c>
      <c r="E57" s="7">
        <v>0</v>
      </c>
      <c r="F57" s="7">
        <v>0</v>
      </c>
    </row>
    <row r="58" spans="2:6" ht="21.75" customHeight="1">
      <c r="B58" s="9" t="s">
        <v>88</v>
      </c>
      <c r="C58" s="5" t="s">
        <v>89</v>
      </c>
      <c r="D58" s="7">
        <f>SUM(D59)</f>
        <v>0</v>
      </c>
      <c r="E58" s="7">
        <f>SUM(E59)</f>
        <v>0</v>
      </c>
      <c r="F58" s="7">
        <v>0</v>
      </c>
    </row>
    <row r="59" spans="2:6" ht="38.25" customHeight="1">
      <c r="B59" s="9" t="s">
        <v>90</v>
      </c>
      <c r="C59" s="5" t="s">
        <v>91</v>
      </c>
      <c r="D59" s="7">
        <v>0</v>
      </c>
      <c r="E59" s="7">
        <v>0</v>
      </c>
      <c r="F59" s="7">
        <v>0</v>
      </c>
    </row>
    <row r="60" spans="2:6" ht="39.75" customHeight="1">
      <c r="B60" s="9" t="s">
        <v>92</v>
      </c>
      <c r="C60" s="5" t="s">
        <v>93</v>
      </c>
      <c r="D60" s="7">
        <f>SUM(D61,D63,D72)</f>
        <v>149731.8</v>
      </c>
      <c r="E60" s="7">
        <f>SUM(E61,E63,E72)</f>
        <v>11129</v>
      </c>
      <c r="F60" s="7">
        <f t="shared" si="0"/>
        <v>7.4326228630124005</v>
      </c>
    </row>
    <row r="61" spans="2:6" ht="36.75" customHeight="1">
      <c r="B61" s="9" t="s">
        <v>94</v>
      </c>
      <c r="C61" s="5" t="s">
        <v>95</v>
      </c>
      <c r="D61" s="7">
        <f>SUM(D62)</f>
        <v>45</v>
      </c>
      <c r="E61" s="7">
        <f>SUM(E62)</f>
        <v>0</v>
      </c>
      <c r="F61" s="7">
        <f t="shared" si="0"/>
        <v>0</v>
      </c>
    </row>
    <row r="62" spans="2:6" ht="46.5" customHeight="1">
      <c r="B62" s="9" t="s">
        <v>96</v>
      </c>
      <c r="C62" s="5" t="s">
        <v>97</v>
      </c>
      <c r="D62" s="7">
        <v>45</v>
      </c>
      <c r="E62" s="7">
        <v>0</v>
      </c>
      <c r="F62" s="7">
        <f t="shared" si="0"/>
        <v>0</v>
      </c>
    </row>
    <row r="63" spans="2:6" ht="85.5" customHeight="1">
      <c r="B63" s="9" t="s">
        <v>98</v>
      </c>
      <c r="C63" s="5" t="s">
        <v>99</v>
      </c>
      <c r="D63" s="7">
        <f>SUM(D64,D66,D68,D70)</f>
        <v>149588</v>
      </c>
      <c r="E63" s="7">
        <f>SUM(E64,E66,E68,E70)</f>
        <v>11129</v>
      </c>
      <c r="F63" s="7">
        <f t="shared" si="0"/>
        <v>7.439767895820521</v>
      </c>
    </row>
    <row r="64" spans="2:6" ht="69" customHeight="1">
      <c r="B64" s="9" t="s">
        <v>100</v>
      </c>
      <c r="C64" s="5" t="s">
        <v>101</v>
      </c>
      <c r="D64" s="7">
        <f>SUM(D65)</f>
        <v>131880</v>
      </c>
      <c r="E64" s="7">
        <f>SUM(E65)</f>
        <v>7466.4</v>
      </c>
      <c r="F64" s="7">
        <f t="shared" si="0"/>
        <v>5.661510464058234</v>
      </c>
    </row>
    <row r="65" spans="2:6" ht="77.25" customHeight="1">
      <c r="B65" s="9" t="s">
        <v>102</v>
      </c>
      <c r="C65" s="5" t="s">
        <v>103</v>
      </c>
      <c r="D65" s="7">
        <v>131880</v>
      </c>
      <c r="E65" s="7">
        <v>7466.4</v>
      </c>
      <c r="F65" s="7">
        <f t="shared" si="0"/>
        <v>5.661510464058234</v>
      </c>
    </row>
    <row r="66" spans="2:6" ht="79.5" customHeight="1">
      <c r="B66" s="9" t="s">
        <v>104</v>
      </c>
      <c r="C66" s="5" t="s">
        <v>105</v>
      </c>
      <c r="D66" s="7">
        <f>SUM(D67)</f>
        <v>368</v>
      </c>
      <c r="E66" s="7">
        <f>SUM(E67)</f>
        <v>32.2</v>
      </c>
      <c r="F66" s="7">
        <f t="shared" si="0"/>
        <v>8.75</v>
      </c>
    </row>
    <row r="67" spans="2:6" ht="77.25" customHeight="1">
      <c r="B67" s="9" t="s">
        <v>106</v>
      </c>
      <c r="C67" s="5" t="s">
        <v>107</v>
      </c>
      <c r="D67" s="7">
        <v>368</v>
      </c>
      <c r="E67" s="7">
        <v>32.2</v>
      </c>
      <c r="F67" s="7">
        <f t="shared" si="0"/>
        <v>8.75</v>
      </c>
    </row>
    <row r="68" spans="2:6" ht="86.25" customHeight="1">
      <c r="B68" s="9" t="s">
        <v>108</v>
      </c>
      <c r="C68" s="5" t="s">
        <v>109</v>
      </c>
      <c r="D68" s="7">
        <f>SUM(D69)</f>
        <v>280</v>
      </c>
      <c r="E68" s="7">
        <f>SUM(E69)</f>
        <v>44.5</v>
      </c>
      <c r="F68" s="7">
        <f t="shared" si="0"/>
        <v>15.892857142857142</v>
      </c>
    </row>
    <row r="69" spans="2:6" ht="66" customHeight="1">
      <c r="B69" s="9" t="s">
        <v>110</v>
      </c>
      <c r="C69" s="5" t="s">
        <v>111</v>
      </c>
      <c r="D69" s="7">
        <v>280</v>
      </c>
      <c r="E69" s="7">
        <v>44.5</v>
      </c>
      <c r="F69" s="7">
        <f t="shared" si="0"/>
        <v>15.892857142857142</v>
      </c>
    </row>
    <row r="70" spans="2:6" ht="44.25" customHeight="1">
      <c r="B70" s="9" t="s">
        <v>299</v>
      </c>
      <c r="C70" s="5" t="s">
        <v>297</v>
      </c>
      <c r="D70" s="7">
        <f>SUM(D71)</f>
        <v>17060</v>
      </c>
      <c r="E70" s="7">
        <f>SUM(E71)</f>
        <v>3585.9</v>
      </c>
      <c r="F70" s="7">
        <f t="shared" si="0"/>
        <v>21.01934349355217</v>
      </c>
    </row>
    <row r="71" spans="2:6" ht="48.75" customHeight="1">
      <c r="B71" s="9" t="s">
        <v>300</v>
      </c>
      <c r="C71" s="5" t="s">
        <v>298</v>
      </c>
      <c r="D71" s="7">
        <v>17060</v>
      </c>
      <c r="E71" s="7">
        <v>3585.9</v>
      </c>
      <c r="F71" s="7">
        <f aca="true" t="shared" si="1" ref="F71:F134">SUM(E71/D71)*100</f>
        <v>21.01934349355217</v>
      </c>
    </row>
    <row r="72" spans="2:6" ht="32.25" customHeight="1">
      <c r="B72" s="9" t="s">
        <v>112</v>
      </c>
      <c r="C72" s="5" t="s">
        <v>113</v>
      </c>
      <c r="D72" s="7">
        <f>SUM(D73)</f>
        <v>98.8</v>
      </c>
      <c r="E72" s="7">
        <f>SUM(E73)</f>
        <v>0</v>
      </c>
      <c r="F72" s="7">
        <f t="shared" si="1"/>
        <v>0</v>
      </c>
    </row>
    <row r="73" spans="2:6" ht="51" customHeight="1">
      <c r="B73" s="9" t="s">
        <v>114</v>
      </c>
      <c r="C73" s="5" t="s">
        <v>115</v>
      </c>
      <c r="D73" s="7">
        <f>SUM(D74)</f>
        <v>98.8</v>
      </c>
      <c r="E73" s="7">
        <f>SUM(E74)</f>
        <v>0</v>
      </c>
      <c r="F73" s="7">
        <f t="shared" si="1"/>
        <v>0</v>
      </c>
    </row>
    <row r="74" spans="2:6" ht="50.25" customHeight="1">
      <c r="B74" s="9" t="s">
        <v>116</v>
      </c>
      <c r="C74" s="5" t="s">
        <v>117</v>
      </c>
      <c r="D74" s="7">
        <v>98.8</v>
      </c>
      <c r="E74" s="7">
        <v>0</v>
      </c>
      <c r="F74" s="7">
        <f t="shared" si="1"/>
        <v>0</v>
      </c>
    </row>
    <row r="75" spans="2:6" ht="15.75">
      <c r="B75" s="9" t="s">
        <v>118</v>
      </c>
      <c r="C75" s="5" t="s">
        <v>119</v>
      </c>
      <c r="D75" s="7">
        <f>SUM(D76)</f>
        <v>3150.3</v>
      </c>
      <c r="E75" s="7">
        <f>SUM(E76)</f>
        <v>1015.3</v>
      </c>
      <c r="F75" s="7">
        <f t="shared" si="1"/>
        <v>32.22867663397137</v>
      </c>
    </row>
    <row r="76" spans="2:6" ht="15.75">
      <c r="B76" s="9" t="s">
        <v>120</v>
      </c>
      <c r="C76" s="5" t="s">
        <v>121</v>
      </c>
      <c r="D76" s="7">
        <f>SUM(D77,D78,D79,D80)</f>
        <v>3150.3</v>
      </c>
      <c r="E76" s="7">
        <f>SUM(E77,E78,E79,E80)</f>
        <v>1015.3</v>
      </c>
      <c r="F76" s="7">
        <f t="shared" si="1"/>
        <v>32.22867663397137</v>
      </c>
    </row>
    <row r="77" spans="2:6" ht="31.5">
      <c r="B77" s="9" t="s">
        <v>122</v>
      </c>
      <c r="C77" s="5" t="s">
        <v>123</v>
      </c>
      <c r="D77" s="7">
        <v>172.5</v>
      </c>
      <c r="E77" s="7">
        <v>62.9</v>
      </c>
      <c r="F77" s="7">
        <f t="shared" si="1"/>
        <v>36.46376811594203</v>
      </c>
    </row>
    <row r="78" spans="2:6" ht="31.5">
      <c r="B78" s="9" t="s">
        <v>124</v>
      </c>
      <c r="C78" s="5" t="s">
        <v>125</v>
      </c>
      <c r="D78" s="7">
        <v>223.2</v>
      </c>
      <c r="E78" s="7">
        <v>70.3</v>
      </c>
      <c r="F78" s="7">
        <f t="shared" si="1"/>
        <v>31.49641577060932</v>
      </c>
    </row>
    <row r="79" spans="2:6" ht="15.75">
      <c r="B79" s="9" t="s">
        <v>126</v>
      </c>
      <c r="C79" s="5" t="s">
        <v>127</v>
      </c>
      <c r="D79" s="7">
        <v>143.1</v>
      </c>
      <c r="E79" s="7">
        <v>53.8</v>
      </c>
      <c r="F79" s="7">
        <f t="shared" si="1"/>
        <v>37.596086652690424</v>
      </c>
    </row>
    <row r="80" spans="2:6" ht="15.75">
      <c r="B80" s="9" t="s">
        <v>128</v>
      </c>
      <c r="C80" s="5" t="s">
        <v>129</v>
      </c>
      <c r="D80" s="7">
        <v>2611.5</v>
      </c>
      <c r="E80" s="7">
        <v>828.3</v>
      </c>
      <c r="F80" s="7">
        <f t="shared" si="1"/>
        <v>31.717403790924752</v>
      </c>
    </row>
    <row r="81" spans="2:6" ht="31.5">
      <c r="B81" s="9" t="s">
        <v>130</v>
      </c>
      <c r="C81" s="5" t="s">
        <v>131</v>
      </c>
      <c r="D81" s="7">
        <f aca="true" t="shared" si="2" ref="D81:E83">SUM(D82)</f>
        <v>1762.5</v>
      </c>
      <c r="E81" s="7">
        <f t="shared" si="2"/>
        <v>586.9</v>
      </c>
      <c r="F81" s="7">
        <f t="shared" si="1"/>
        <v>33.299290780141845</v>
      </c>
    </row>
    <row r="82" spans="2:6" ht="20.25" customHeight="1">
      <c r="B82" s="9" t="s">
        <v>132</v>
      </c>
      <c r="C82" s="5" t="s">
        <v>133</v>
      </c>
      <c r="D82" s="7">
        <f t="shared" si="2"/>
        <v>1762.5</v>
      </c>
      <c r="E82" s="7">
        <f t="shared" si="2"/>
        <v>586.9</v>
      </c>
      <c r="F82" s="7">
        <f t="shared" si="1"/>
        <v>33.299290780141845</v>
      </c>
    </row>
    <row r="83" spans="2:6" ht="18" customHeight="1">
      <c r="B83" s="9" t="s">
        <v>134</v>
      </c>
      <c r="C83" s="5" t="s">
        <v>135</v>
      </c>
      <c r="D83" s="7">
        <f t="shared" si="2"/>
        <v>1762.5</v>
      </c>
      <c r="E83" s="7">
        <f t="shared" si="2"/>
        <v>586.9</v>
      </c>
      <c r="F83" s="7">
        <f t="shared" si="1"/>
        <v>33.299290780141845</v>
      </c>
    </row>
    <row r="84" spans="2:6" ht="21.75" customHeight="1">
      <c r="B84" s="9" t="s">
        <v>136</v>
      </c>
      <c r="C84" s="5" t="s">
        <v>137</v>
      </c>
      <c r="D84" s="7">
        <v>1762.5</v>
      </c>
      <c r="E84" s="7">
        <v>586.9</v>
      </c>
      <c r="F84" s="7">
        <f t="shared" si="1"/>
        <v>33.299290780141845</v>
      </c>
    </row>
    <row r="85" spans="2:6" ht="38.25" customHeight="1">
      <c r="B85" s="9" t="s">
        <v>138</v>
      </c>
      <c r="C85" s="5" t="s">
        <v>139</v>
      </c>
      <c r="D85" s="7">
        <f>SUM(D88,D86,D93)</f>
        <v>68369</v>
      </c>
      <c r="E85" s="7">
        <f>SUM(E88,E86,E93)</f>
        <v>26375.5</v>
      </c>
      <c r="F85" s="7">
        <f t="shared" si="1"/>
        <v>38.578156766955786</v>
      </c>
    </row>
    <row r="86" spans="2:6" ht="23.25" customHeight="1">
      <c r="B86" s="9" t="s">
        <v>140</v>
      </c>
      <c r="C86" s="5" t="s">
        <v>141</v>
      </c>
      <c r="D86" s="7">
        <f>SUM(D87)</f>
        <v>17215</v>
      </c>
      <c r="E86" s="7">
        <f>SUM(E87)</f>
        <v>9375.7</v>
      </c>
      <c r="F86" s="7">
        <f t="shared" si="1"/>
        <v>54.462387452802794</v>
      </c>
    </row>
    <row r="87" spans="2:6" ht="39" customHeight="1">
      <c r="B87" s="9" t="s">
        <v>142</v>
      </c>
      <c r="C87" s="5" t="s">
        <v>143</v>
      </c>
      <c r="D87" s="7">
        <v>17215</v>
      </c>
      <c r="E87" s="7">
        <v>9375.7</v>
      </c>
      <c r="F87" s="7">
        <f t="shared" si="1"/>
        <v>54.462387452802794</v>
      </c>
    </row>
    <row r="88" spans="2:6" ht="89.25" customHeight="1">
      <c r="B88" s="9" t="s">
        <v>144</v>
      </c>
      <c r="C88" s="5" t="s">
        <v>145</v>
      </c>
      <c r="D88" s="7">
        <f>SUM(D89+D91)</f>
        <v>51154</v>
      </c>
      <c r="E88" s="7">
        <f>SUM(E89+E91)</f>
        <v>16310.8</v>
      </c>
      <c r="F88" s="7">
        <f t="shared" si="1"/>
        <v>31.88567853931266</v>
      </c>
    </row>
    <row r="89" spans="2:6" ht="88.5" customHeight="1">
      <c r="B89" s="9" t="s">
        <v>146</v>
      </c>
      <c r="C89" s="5" t="s">
        <v>147</v>
      </c>
      <c r="D89" s="7">
        <f>SUM(D90)</f>
        <v>51154</v>
      </c>
      <c r="E89" s="7">
        <f>SUM(E90)</f>
        <v>16310.8</v>
      </c>
      <c r="F89" s="7">
        <f t="shared" si="1"/>
        <v>31.88567853931266</v>
      </c>
    </row>
    <row r="90" spans="2:6" ht="102" customHeight="1">
      <c r="B90" s="9" t="s">
        <v>148</v>
      </c>
      <c r="C90" s="5" t="s">
        <v>149</v>
      </c>
      <c r="D90" s="7">
        <v>51154</v>
      </c>
      <c r="E90" s="7">
        <v>16310.8</v>
      </c>
      <c r="F90" s="7">
        <f t="shared" si="1"/>
        <v>31.88567853931266</v>
      </c>
    </row>
    <row r="91" spans="2:6" ht="87.75" customHeight="1">
      <c r="B91" s="9" t="s">
        <v>279</v>
      </c>
      <c r="C91" s="5" t="s">
        <v>278</v>
      </c>
      <c r="D91" s="7">
        <f>SUM(D92)</f>
        <v>0</v>
      </c>
      <c r="E91" s="7">
        <f>SUM(E92)</f>
        <v>0</v>
      </c>
      <c r="F91" s="7">
        <v>0</v>
      </c>
    </row>
    <row r="92" spans="2:6" ht="102" customHeight="1">
      <c r="B92" s="9" t="s">
        <v>280</v>
      </c>
      <c r="C92" s="5" t="s">
        <v>284</v>
      </c>
      <c r="D92" s="7">
        <v>0</v>
      </c>
      <c r="E92" s="7">
        <v>0</v>
      </c>
      <c r="F92" s="7">
        <v>0</v>
      </c>
    </row>
    <row r="93" spans="2:6" ht="57" customHeight="1">
      <c r="B93" s="9" t="s">
        <v>150</v>
      </c>
      <c r="C93" s="5" t="s">
        <v>151</v>
      </c>
      <c r="D93" s="7">
        <f>SUM(D94)</f>
        <v>0</v>
      </c>
      <c r="E93" s="7">
        <f>SUM(E94)</f>
        <v>689</v>
      </c>
      <c r="F93" s="7">
        <v>0</v>
      </c>
    </row>
    <row r="94" spans="2:6" ht="39" customHeight="1">
      <c r="B94" s="9" t="s">
        <v>285</v>
      </c>
      <c r="C94" s="5" t="s">
        <v>152</v>
      </c>
      <c r="D94" s="7">
        <f>SUM(D95)</f>
        <v>0</v>
      </c>
      <c r="E94" s="7">
        <f>SUM(E95)</f>
        <v>689</v>
      </c>
      <c r="F94" s="7">
        <v>0</v>
      </c>
    </row>
    <row r="95" spans="2:6" ht="53.25" customHeight="1">
      <c r="B95" s="9" t="s">
        <v>286</v>
      </c>
      <c r="C95" s="5" t="s">
        <v>153</v>
      </c>
      <c r="D95" s="7">
        <v>0</v>
      </c>
      <c r="E95" s="7">
        <v>689</v>
      </c>
      <c r="F95" s="7">
        <v>0</v>
      </c>
    </row>
    <row r="96" spans="2:6" ht="15.75">
      <c r="B96" s="9" t="s">
        <v>154</v>
      </c>
      <c r="C96" s="5" t="s">
        <v>155</v>
      </c>
      <c r="D96" s="7">
        <f>SUM(D97,D100,D101,D102,D104,D107,D110,D111,D115,D117,D118)</f>
        <v>4507.2</v>
      </c>
      <c r="E96" s="7">
        <f>SUM(E97,E100,E101,E102,E104,E107,E110,E111,E117,E118)</f>
        <v>4198.3</v>
      </c>
      <c r="F96" s="7">
        <f t="shared" si="1"/>
        <v>93.14652112176076</v>
      </c>
    </row>
    <row r="97" spans="2:6" ht="33.75" customHeight="1">
      <c r="B97" s="9" t="s">
        <v>156</v>
      </c>
      <c r="C97" s="5" t="s">
        <v>157</v>
      </c>
      <c r="D97" s="7">
        <f>SUM(D98,D99)</f>
        <v>320</v>
      </c>
      <c r="E97" s="7">
        <f>SUM(E98,E99)</f>
        <v>67.2</v>
      </c>
      <c r="F97" s="7">
        <f t="shared" si="1"/>
        <v>21.000000000000004</v>
      </c>
    </row>
    <row r="98" spans="2:6" ht="116.25" customHeight="1">
      <c r="B98" s="9" t="s">
        <v>283</v>
      </c>
      <c r="C98" s="5" t="s">
        <v>158</v>
      </c>
      <c r="D98" s="7">
        <v>240</v>
      </c>
      <c r="E98" s="7">
        <v>59.9</v>
      </c>
      <c r="F98" s="7">
        <f t="shared" si="1"/>
        <v>24.958333333333332</v>
      </c>
    </row>
    <row r="99" spans="2:6" ht="62.25" customHeight="1">
      <c r="B99" s="9" t="s">
        <v>159</v>
      </c>
      <c r="C99" s="5" t="s">
        <v>160</v>
      </c>
      <c r="D99" s="7">
        <v>80</v>
      </c>
      <c r="E99" s="7">
        <v>7.3</v>
      </c>
      <c r="F99" s="7">
        <f t="shared" si="1"/>
        <v>9.125</v>
      </c>
    </row>
    <row r="100" spans="2:6" ht="66.75" customHeight="1">
      <c r="B100" s="9" t="s">
        <v>161</v>
      </c>
      <c r="C100" s="5" t="s">
        <v>162</v>
      </c>
      <c r="D100" s="7">
        <v>320</v>
      </c>
      <c r="E100" s="7">
        <v>4.3</v>
      </c>
      <c r="F100" s="7">
        <f t="shared" si="1"/>
        <v>1.34375</v>
      </c>
    </row>
    <row r="101" spans="2:6" ht="63.75" customHeight="1">
      <c r="B101" s="9" t="s">
        <v>269</v>
      </c>
      <c r="C101" s="5" t="s">
        <v>268</v>
      </c>
      <c r="D101" s="7">
        <v>0</v>
      </c>
      <c r="E101" s="7">
        <v>0</v>
      </c>
      <c r="F101" s="7">
        <v>0</v>
      </c>
    </row>
    <row r="102" spans="2:6" ht="47.25" customHeight="1">
      <c r="B102" s="9" t="s">
        <v>163</v>
      </c>
      <c r="C102" s="5" t="s">
        <v>164</v>
      </c>
      <c r="D102" s="7">
        <f>SUM(D103)</f>
        <v>0</v>
      </c>
      <c r="E102" s="7">
        <f>SUM(E103)</f>
        <v>133.9</v>
      </c>
      <c r="F102" s="7">
        <v>0</v>
      </c>
    </row>
    <row r="103" spans="2:6" ht="60.75" customHeight="1">
      <c r="B103" s="9" t="s">
        <v>165</v>
      </c>
      <c r="C103" s="5" t="s">
        <v>166</v>
      </c>
      <c r="D103" s="7">
        <v>0</v>
      </c>
      <c r="E103" s="7">
        <v>133.9</v>
      </c>
      <c r="F103" s="7">
        <v>0</v>
      </c>
    </row>
    <row r="104" spans="2:6" ht="25.5" customHeight="1">
      <c r="B104" s="9" t="s">
        <v>272</v>
      </c>
      <c r="C104" s="5" t="s">
        <v>270</v>
      </c>
      <c r="D104" s="7">
        <f>SUM(D105)</f>
        <v>0</v>
      </c>
      <c r="E104" s="7">
        <f>SUM(E105)</f>
        <v>1881.2</v>
      </c>
      <c r="F104" s="7">
        <v>0</v>
      </c>
    </row>
    <row r="105" spans="2:6" ht="53.25" customHeight="1">
      <c r="B105" s="9" t="s">
        <v>273</v>
      </c>
      <c r="C105" s="5" t="s">
        <v>271</v>
      </c>
      <c r="D105" s="7">
        <f>SUM(D106)</f>
        <v>0</v>
      </c>
      <c r="E105" s="7">
        <f>SUM(E106)</f>
        <v>1881.2</v>
      </c>
      <c r="F105" s="7">
        <v>0</v>
      </c>
    </row>
    <row r="106" spans="2:6" ht="52.5" customHeight="1">
      <c r="B106" s="9" t="s">
        <v>302</v>
      </c>
      <c r="C106" s="5" t="s">
        <v>301</v>
      </c>
      <c r="D106" s="7">
        <v>0</v>
      </c>
      <c r="E106" s="7">
        <v>1881.2</v>
      </c>
      <c r="F106" s="7">
        <v>0</v>
      </c>
    </row>
    <row r="107" spans="2:6" ht="101.25" customHeight="1">
      <c r="B107" s="9" t="s">
        <v>167</v>
      </c>
      <c r="C107" s="5" t="s">
        <v>168</v>
      </c>
      <c r="D107" s="7">
        <f>SUM(D108,D109)</f>
        <v>0</v>
      </c>
      <c r="E107" s="7">
        <f>SUM(E108,E109)</f>
        <v>51.1</v>
      </c>
      <c r="F107" s="7">
        <v>0</v>
      </c>
    </row>
    <row r="108" spans="2:6" ht="34.5" customHeight="1">
      <c r="B108" s="9" t="s">
        <v>169</v>
      </c>
      <c r="C108" s="5" t="s">
        <v>170</v>
      </c>
      <c r="D108" s="7">
        <v>0</v>
      </c>
      <c r="E108" s="7">
        <v>40</v>
      </c>
      <c r="F108" s="7">
        <v>0</v>
      </c>
    </row>
    <row r="109" spans="2:6" ht="36.75" customHeight="1">
      <c r="B109" s="9" t="s">
        <v>171</v>
      </c>
      <c r="C109" s="5" t="s">
        <v>172</v>
      </c>
      <c r="D109" s="7">
        <v>0</v>
      </c>
      <c r="E109" s="7">
        <v>11.1</v>
      </c>
      <c r="F109" s="7">
        <v>0</v>
      </c>
    </row>
    <row r="110" spans="2:6" ht="56.25" customHeight="1">
      <c r="B110" s="9" t="s">
        <v>173</v>
      </c>
      <c r="C110" s="5" t="s">
        <v>174</v>
      </c>
      <c r="D110" s="7">
        <v>250</v>
      </c>
      <c r="E110" s="7">
        <v>7.3</v>
      </c>
      <c r="F110" s="7">
        <f t="shared" si="1"/>
        <v>2.92</v>
      </c>
    </row>
    <row r="111" spans="2:6" ht="39" customHeight="1">
      <c r="B111" s="9" t="s">
        <v>175</v>
      </c>
      <c r="C111" s="5" t="s">
        <v>176</v>
      </c>
      <c r="D111" s="7">
        <f>SUM(D112,D114)</f>
        <v>40</v>
      </c>
      <c r="E111" s="7">
        <f>SUM(E112,E114)</f>
        <v>14.6</v>
      </c>
      <c r="F111" s="7">
        <f t="shared" si="1"/>
        <v>36.5</v>
      </c>
    </row>
    <row r="112" spans="2:6" ht="54" customHeight="1">
      <c r="B112" s="9" t="s">
        <v>177</v>
      </c>
      <c r="C112" s="5" t="s">
        <v>178</v>
      </c>
      <c r="D112" s="7">
        <f>SUM(D113)</f>
        <v>40</v>
      </c>
      <c r="E112" s="7">
        <f>SUM(E113)</f>
        <v>2</v>
      </c>
      <c r="F112" s="7">
        <f t="shared" si="1"/>
        <v>5</v>
      </c>
    </row>
    <row r="113" spans="2:6" ht="51.75" customHeight="1">
      <c r="B113" s="9" t="s">
        <v>179</v>
      </c>
      <c r="C113" s="5" t="s">
        <v>180</v>
      </c>
      <c r="D113" s="7">
        <v>40</v>
      </c>
      <c r="E113" s="7">
        <v>2</v>
      </c>
      <c r="F113" s="7">
        <f t="shared" si="1"/>
        <v>5</v>
      </c>
    </row>
    <row r="114" spans="2:6" ht="36.75" customHeight="1">
      <c r="B114" s="9" t="s">
        <v>181</v>
      </c>
      <c r="C114" s="5" t="s">
        <v>182</v>
      </c>
      <c r="D114" s="7">
        <v>0</v>
      </c>
      <c r="E114" s="7">
        <v>12.6</v>
      </c>
      <c r="F114" s="7">
        <v>0</v>
      </c>
    </row>
    <row r="115" spans="2:6" ht="56.25" customHeight="1">
      <c r="B115" s="9" t="s">
        <v>306</v>
      </c>
      <c r="C115" s="5" t="s">
        <v>305</v>
      </c>
      <c r="D115" s="7">
        <f>SUM(D116)</f>
        <v>30</v>
      </c>
      <c r="E115" s="7">
        <f>SUM(E116)</f>
        <v>0</v>
      </c>
      <c r="F115" s="7">
        <f>SUM(E115/D115)*100</f>
        <v>0</v>
      </c>
    </row>
    <row r="116" spans="2:6" ht="58.5" customHeight="1">
      <c r="B116" s="9" t="s">
        <v>307</v>
      </c>
      <c r="C116" s="5" t="s">
        <v>325</v>
      </c>
      <c r="D116" s="7">
        <v>30</v>
      </c>
      <c r="E116" s="7">
        <v>0</v>
      </c>
      <c r="F116" s="7">
        <f>SUM(E116/D116)*100</f>
        <v>0</v>
      </c>
    </row>
    <row r="117" spans="2:6" ht="66.75" customHeight="1">
      <c r="B117" s="9" t="s">
        <v>183</v>
      </c>
      <c r="C117" s="5" t="s">
        <v>184</v>
      </c>
      <c r="D117" s="7">
        <v>75</v>
      </c>
      <c r="E117" s="7">
        <v>287.4</v>
      </c>
      <c r="F117" s="7">
        <f t="shared" si="1"/>
        <v>383.2</v>
      </c>
    </row>
    <row r="118" spans="2:6" ht="35.25" customHeight="1">
      <c r="B118" s="9" t="s">
        <v>185</v>
      </c>
      <c r="C118" s="5" t="s">
        <v>186</v>
      </c>
      <c r="D118" s="7">
        <f>SUM(D119)</f>
        <v>3472.2</v>
      </c>
      <c r="E118" s="7">
        <f>SUM(E119)</f>
        <v>1751.3</v>
      </c>
      <c r="F118" s="7">
        <f t="shared" si="1"/>
        <v>50.43776280168193</v>
      </c>
    </row>
    <row r="119" spans="2:6" ht="34.5" customHeight="1">
      <c r="B119" s="9" t="s">
        <v>187</v>
      </c>
      <c r="C119" s="5" t="s">
        <v>188</v>
      </c>
      <c r="D119" s="7">
        <v>3472.2</v>
      </c>
      <c r="E119" s="7">
        <v>1751.3</v>
      </c>
      <c r="F119" s="7">
        <f t="shared" si="1"/>
        <v>50.43776280168193</v>
      </c>
    </row>
    <row r="120" spans="2:6" ht="15.75">
      <c r="B120" s="9" t="s">
        <v>189</v>
      </c>
      <c r="C120" s="5" t="s">
        <v>190</v>
      </c>
      <c r="D120" s="7">
        <f>SUM(D121)</f>
        <v>0</v>
      </c>
      <c r="E120" s="7">
        <f>SUM(E121)</f>
        <v>5969</v>
      </c>
      <c r="F120" s="7">
        <v>0</v>
      </c>
    </row>
    <row r="121" spans="2:6" ht="19.5" customHeight="1">
      <c r="B121" s="9" t="s">
        <v>191</v>
      </c>
      <c r="C121" s="5" t="s">
        <v>192</v>
      </c>
      <c r="D121" s="7">
        <f>SUM(D122)</f>
        <v>0</v>
      </c>
      <c r="E121" s="7">
        <f>SUM(E122)</f>
        <v>5969</v>
      </c>
      <c r="F121" s="7">
        <v>0</v>
      </c>
    </row>
    <row r="122" spans="2:6" ht="33.75" customHeight="1">
      <c r="B122" s="9" t="s">
        <v>193</v>
      </c>
      <c r="C122" s="5" t="s">
        <v>194</v>
      </c>
      <c r="D122" s="7">
        <v>0</v>
      </c>
      <c r="E122" s="7">
        <v>5969</v>
      </c>
      <c r="F122" s="7">
        <v>0</v>
      </c>
    </row>
    <row r="123" spans="2:6" ht="18.75" customHeight="1">
      <c r="B123" s="9" t="s">
        <v>195</v>
      </c>
      <c r="C123" s="5" t="s">
        <v>196</v>
      </c>
      <c r="D123" s="7">
        <f>SUM(D124,D163,D166)</f>
        <v>2023394.4999999998</v>
      </c>
      <c r="E123" s="7">
        <f>SUM(E124,E163,E166)</f>
        <v>354822.89999999997</v>
      </c>
      <c r="F123" s="7">
        <f t="shared" si="1"/>
        <v>17.536021769358374</v>
      </c>
    </row>
    <row r="124" spans="2:6" ht="37.5" customHeight="1">
      <c r="B124" s="9" t="s">
        <v>197</v>
      </c>
      <c r="C124" s="5" t="s">
        <v>198</v>
      </c>
      <c r="D124" s="7">
        <f>SUM(D125,D132,D141,D158)</f>
        <v>2022960.7999999998</v>
      </c>
      <c r="E124" s="7">
        <f>SUM(E125,E132,E141,E158)</f>
        <v>356548.29999999993</v>
      </c>
      <c r="F124" s="7">
        <f t="shared" si="1"/>
        <v>17.62507212201047</v>
      </c>
    </row>
    <row r="125" spans="2:6" ht="33.75" customHeight="1">
      <c r="B125" s="9" t="s">
        <v>199</v>
      </c>
      <c r="C125" s="5" t="s">
        <v>200</v>
      </c>
      <c r="D125" s="7">
        <f>SUM(D126,D128,D130)</f>
        <v>523836.6</v>
      </c>
      <c r="E125" s="7">
        <f>SUM(E126,E128,E130)</f>
        <v>106402.2</v>
      </c>
      <c r="F125" s="7">
        <f t="shared" si="1"/>
        <v>20.312097321951157</v>
      </c>
    </row>
    <row r="126" spans="2:6" ht="15.75">
      <c r="B126" s="9" t="s">
        <v>201</v>
      </c>
      <c r="C126" s="5" t="s">
        <v>202</v>
      </c>
      <c r="D126" s="7">
        <f>SUM(D127)</f>
        <v>491138.8</v>
      </c>
      <c r="E126" s="7">
        <f>SUM(E127)</f>
        <v>98227.7</v>
      </c>
      <c r="F126" s="7">
        <f t="shared" si="1"/>
        <v>19.9999877834942</v>
      </c>
    </row>
    <row r="127" spans="2:6" ht="31.5">
      <c r="B127" s="9" t="s">
        <v>203</v>
      </c>
      <c r="C127" s="5" t="s">
        <v>204</v>
      </c>
      <c r="D127" s="7">
        <v>491138.8</v>
      </c>
      <c r="E127" s="7">
        <v>98227.7</v>
      </c>
      <c r="F127" s="7">
        <f t="shared" si="1"/>
        <v>19.9999877834942</v>
      </c>
    </row>
    <row r="128" spans="2:6" ht="33" customHeight="1">
      <c r="B128" s="9" t="s">
        <v>205</v>
      </c>
      <c r="C128" s="5" t="s">
        <v>206</v>
      </c>
      <c r="D128" s="7">
        <f>SUM(D129)</f>
        <v>0</v>
      </c>
      <c r="E128" s="7">
        <f>SUM(E129)</f>
        <v>0</v>
      </c>
      <c r="F128" s="7">
        <v>0</v>
      </c>
    </row>
    <row r="129" spans="2:6" ht="31.5">
      <c r="B129" s="9" t="s">
        <v>207</v>
      </c>
      <c r="C129" s="5" t="s">
        <v>208</v>
      </c>
      <c r="D129" s="7">
        <v>0</v>
      </c>
      <c r="E129" s="7">
        <v>0</v>
      </c>
      <c r="F129" s="7">
        <v>0</v>
      </c>
    </row>
    <row r="130" spans="2:6" ht="15.75">
      <c r="B130" s="9" t="s">
        <v>209</v>
      </c>
      <c r="C130" s="5" t="s">
        <v>210</v>
      </c>
      <c r="D130" s="7">
        <f>SUM(D131)</f>
        <v>32697.8</v>
      </c>
      <c r="E130" s="7">
        <f>SUM(E131)</f>
        <v>8174.5</v>
      </c>
      <c r="F130" s="7">
        <f t="shared" si="1"/>
        <v>25.000152915486666</v>
      </c>
    </row>
    <row r="131" spans="2:6" ht="21.75" customHeight="1">
      <c r="B131" s="9" t="s">
        <v>211</v>
      </c>
      <c r="C131" s="5" t="s">
        <v>212</v>
      </c>
      <c r="D131" s="7">
        <v>32697.8</v>
      </c>
      <c r="E131" s="7">
        <v>8174.5</v>
      </c>
      <c r="F131" s="7">
        <f t="shared" si="1"/>
        <v>25.000152915486666</v>
      </c>
    </row>
    <row r="132" spans="2:6" ht="36.75" customHeight="1">
      <c r="B132" s="9" t="s">
        <v>213</v>
      </c>
      <c r="C132" s="5" t="s">
        <v>214</v>
      </c>
      <c r="D132" s="7">
        <f>SUM(D133+D135+D137+D139)</f>
        <v>404474.30000000005</v>
      </c>
      <c r="E132" s="7">
        <f>SUM(E133+E135+E137+E139)</f>
        <v>9586.9</v>
      </c>
      <c r="F132" s="7">
        <f t="shared" si="1"/>
        <v>2.370212396683794</v>
      </c>
    </row>
    <row r="133" spans="2:6" ht="28.5" customHeight="1">
      <c r="B133" s="9" t="s">
        <v>312</v>
      </c>
      <c r="C133" s="11" t="s">
        <v>313</v>
      </c>
      <c r="D133" s="7">
        <f>SUM(D134)</f>
        <v>1958.9</v>
      </c>
      <c r="E133" s="7">
        <f>SUM(E134)</f>
        <v>0</v>
      </c>
      <c r="F133" s="7">
        <f t="shared" si="1"/>
        <v>0</v>
      </c>
    </row>
    <row r="134" spans="2:6" ht="36.75" customHeight="1">
      <c r="B134" s="9" t="s">
        <v>314</v>
      </c>
      <c r="C134" s="11" t="s">
        <v>315</v>
      </c>
      <c r="D134" s="7">
        <v>1958.9</v>
      </c>
      <c r="E134" s="7">
        <v>0</v>
      </c>
      <c r="F134" s="7">
        <f t="shared" si="1"/>
        <v>0</v>
      </c>
    </row>
    <row r="135" spans="2:6" ht="69.75" customHeight="1">
      <c r="B135" s="9" t="s">
        <v>308</v>
      </c>
      <c r="C135" s="5" t="s">
        <v>309</v>
      </c>
      <c r="D135" s="7">
        <f>SUM(D136)</f>
        <v>318656</v>
      </c>
      <c r="E135" s="7">
        <f>SUM(E136)</f>
        <v>0</v>
      </c>
      <c r="F135" s="7">
        <f aca="true" t="shared" si="3" ref="F135:F165">SUM(E135/D135)*100</f>
        <v>0</v>
      </c>
    </row>
    <row r="136" spans="2:6" ht="56.25" customHeight="1">
      <c r="B136" s="9" t="s">
        <v>310</v>
      </c>
      <c r="C136" s="5" t="s">
        <v>311</v>
      </c>
      <c r="D136" s="7">
        <v>318656</v>
      </c>
      <c r="E136" s="7">
        <v>0</v>
      </c>
      <c r="F136" s="7">
        <f t="shared" si="3"/>
        <v>0</v>
      </c>
    </row>
    <row r="137" spans="2:6" ht="40.5" customHeight="1">
      <c r="B137" s="9" t="s">
        <v>316</v>
      </c>
      <c r="C137" s="5" t="s">
        <v>317</v>
      </c>
      <c r="D137" s="7">
        <f>SUM(D138)</f>
        <v>7274.9</v>
      </c>
      <c r="E137" s="7">
        <f>SUM(E138)</f>
        <v>0</v>
      </c>
      <c r="F137" s="7">
        <f t="shared" si="3"/>
        <v>0</v>
      </c>
    </row>
    <row r="138" spans="2:6" ht="40.5" customHeight="1">
      <c r="B138" s="9" t="s">
        <v>318</v>
      </c>
      <c r="C138" s="5" t="s">
        <v>319</v>
      </c>
      <c r="D138" s="7">
        <v>7274.9</v>
      </c>
      <c r="E138" s="7">
        <v>0</v>
      </c>
      <c r="F138" s="7">
        <f t="shared" si="3"/>
        <v>0</v>
      </c>
    </row>
    <row r="139" spans="2:6" ht="15.75">
      <c r="B139" s="9" t="s">
        <v>215</v>
      </c>
      <c r="C139" s="5" t="s">
        <v>216</v>
      </c>
      <c r="D139" s="7">
        <f>SUM(D140)</f>
        <v>76584.5</v>
      </c>
      <c r="E139" s="7">
        <f>SUM(E140)</f>
        <v>9586.9</v>
      </c>
      <c r="F139" s="7">
        <f t="shared" si="3"/>
        <v>12.51806827752352</v>
      </c>
    </row>
    <row r="140" spans="2:6" ht="19.5" customHeight="1">
      <c r="B140" s="9" t="s">
        <v>217</v>
      </c>
      <c r="C140" s="5" t="s">
        <v>218</v>
      </c>
      <c r="D140" s="7">
        <v>76584.5</v>
      </c>
      <c r="E140" s="7">
        <v>9586.9</v>
      </c>
      <c r="F140" s="7">
        <f t="shared" si="3"/>
        <v>12.51806827752352</v>
      </c>
    </row>
    <row r="141" spans="2:6" ht="31.5">
      <c r="B141" s="9" t="s">
        <v>219</v>
      </c>
      <c r="C141" s="5" t="s">
        <v>220</v>
      </c>
      <c r="D141" s="7">
        <f>SUM(D142,D146,D148,D150,D152,D154,D156,D144)</f>
        <v>1079227.7999999998</v>
      </c>
      <c r="E141" s="7">
        <f>SUM(E142,E146,E148,E150,E152,E154,E156,E144)</f>
        <v>233920.59999999998</v>
      </c>
      <c r="F141" s="7">
        <f t="shared" si="3"/>
        <v>21.67481230561333</v>
      </c>
    </row>
    <row r="142" spans="2:6" ht="31.5">
      <c r="B142" s="9" t="s">
        <v>221</v>
      </c>
      <c r="C142" s="5" t="s">
        <v>222</v>
      </c>
      <c r="D142" s="7">
        <f>SUM(D143)</f>
        <v>7125.8</v>
      </c>
      <c r="E142" s="7">
        <f>SUM(E143)</f>
        <v>5251</v>
      </c>
      <c r="F142" s="7">
        <f t="shared" si="3"/>
        <v>73.6899716523057</v>
      </c>
    </row>
    <row r="143" spans="2:6" ht="38.25" customHeight="1">
      <c r="B143" s="9" t="s">
        <v>223</v>
      </c>
      <c r="C143" s="5" t="s">
        <v>224</v>
      </c>
      <c r="D143" s="7">
        <v>7125.8</v>
      </c>
      <c r="E143" s="7">
        <v>5251</v>
      </c>
      <c r="F143" s="7">
        <f t="shared" si="3"/>
        <v>73.6899716523057</v>
      </c>
    </row>
    <row r="144" spans="2:6" ht="31.5">
      <c r="B144" s="9" t="s">
        <v>320</v>
      </c>
      <c r="C144" s="5" t="s">
        <v>321</v>
      </c>
      <c r="D144" s="7">
        <f>SUM(D145)</f>
        <v>647.3</v>
      </c>
      <c r="E144" s="7">
        <f>SUM(E145)</f>
        <v>0</v>
      </c>
      <c r="F144" s="7">
        <f t="shared" si="3"/>
        <v>0</v>
      </c>
    </row>
    <row r="145" spans="2:6" ht="55.5" customHeight="1">
      <c r="B145" s="9" t="s">
        <v>322</v>
      </c>
      <c r="C145" s="5" t="s">
        <v>323</v>
      </c>
      <c r="D145" s="7">
        <v>647.3</v>
      </c>
      <c r="E145" s="7">
        <v>0</v>
      </c>
      <c r="F145" s="7">
        <f t="shared" si="3"/>
        <v>0</v>
      </c>
    </row>
    <row r="146" spans="2:6" ht="34.5" customHeight="1">
      <c r="B146" s="9" t="s">
        <v>225</v>
      </c>
      <c r="C146" s="5" t="s">
        <v>226</v>
      </c>
      <c r="D146" s="7">
        <f>SUM(D147)</f>
        <v>3678.9</v>
      </c>
      <c r="E146" s="7">
        <f>SUM(E147)</f>
        <v>2454.9</v>
      </c>
      <c r="F146" s="7">
        <f t="shared" si="3"/>
        <v>66.72918535431786</v>
      </c>
    </row>
    <row r="147" spans="2:6" ht="33.75" customHeight="1">
      <c r="B147" s="9" t="s">
        <v>227</v>
      </c>
      <c r="C147" s="5" t="s">
        <v>228</v>
      </c>
      <c r="D147" s="7">
        <v>3678.9</v>
      </c>
      <c r="E147" s="7">
        <v>2454.9</v>
      </c>
      <c r="F147" s="7">
        <f t="shared" si="3"/>
        <v>66.72918535431786</v>
      </c>
    </row>
    <row r="148" spans="2:6" ht="34.5" customHeight="1">
      <c r="B148" s="9" t="s">
        <v>229</v>
      </c>
      <c r="C148" s="5" t="s">
        <v>230</v>
      </c>
      <c r="D148" s="7">
        <f>SUM(D149)</f>
        <v>1035060.1</v>
      </c>
      <c r="E148" s="7">
        <f>SUM(E149)</f>
        <v>206559.3</v>
      </c>
      <c r="F148" s="7">
        <f t="shared" si="3"/>
        <v>19.956261476990562</v>
      </c>
    </row>
    <row r="149" spans="2:6" ht="40.5" customHeight="1">
      <c r="B149" s="9" t="s">
        <v>231</v>
      </c>
      <c r="C149" s="5" t="s">
        <v>232</v>
      </c>
      <c r="D149" s="7">
        <v>1035060.1</v>
      </c>
      <c r="E149" s="7">
        <v>206559.3</v>
      </c>
      <c r="F149" s="7">
        <f t="shared" si="3"/>
        <v>19.956261476990562</v>
      </c>
    </row>
    <row r="150" spans="2:6" ht="74.25" customHeight="1">
      <c r="B150" s="9" t="s">
        <v>233</v>
      </c>
      <c r="C150" s="5" t="s">
        <v>234</v>
      </c>
      <c r="D150" s="7">
        <f>SUM(D151)</f>
        <v>5347.3</v>
      </c>
      <c r="E150" s="7">
        <f>SUM(E151)</f>
        <v>4650</v>
      </c>
      <c r="F150" s="7">
        <f t="shared" si="3"/>
        <v>86.95977409159764</v>
      </c>
    </row>
    <row r="151" spans="2:6" ht="81" customHeight="1">
      <c r="B151" s="9" t="s">
        <v>235</v>
      </c>
      <c r="C151" s="5" t="s">
        <v>236</v>
      </c>
      <c r="D151" s="7">
        <v>5347.3</v>
      </c>
      <c r="E151" s="7">
        <v>4650</v>
      </c>
      <c r="F151" s="7">
        <f t="shared" si="3"/>
        <v>86.95977409159764</v>
      </c>
    </row>
    <row r="152" spans="2:6" ht="85.5" customHeight="1">
      <c r="B152" s="9" t="s">
        <v>237</v>
      </c>
      <c r="C152" s="5" t="s">
        <v>238</v>
      </c>
      <c r="D152" s="7">
        <f>SUM(D153)</f>
        <v>16381</v>
      </c>
      <c r="E152" s="7">
        <f>SUM(E153)</f>
        <v>4018</v>
      </c>
      <c r="F152" s="7">
        <f t="shared" si="3"/>
        <v>24.528417068555033</v>
      </c>
    </row>
    <row r="153" spans="2:6" ht="74.25" customHeight="1">
      <c r="B153" s="9" t="s">
        <v>239</v>
      </c>
      <c r="C153" s="5" t="s">
        <v>240</v>
      </c>
      <c r="D153" s="7">
        <v>16381</v>
      </c>
      <c r="E153" s="7">
        <v>4018</v>
      </c>
      <c r="F153" s="7">
        <f t="shared" si="3"/>
        <v>24.528417068555033</v>
      </c>
    </row>
    <row r="154" spans="2:6" ht="87.75" customHeight="1">
      <c r="B154" s="9" t="s">
        <v>241</v>
      </c>
      <c r="C154" s="5" t="s">
        <v>242</v>
      </c>
      <c r="D154" s="7">
        <f>SUM(D155)</f>
        <v>3769.4</v>
      </c>
      <c r="E154" s="7">
        <f>SUM(E155)</f>
        <v>3769.4</v>
      </c>
      <c r="F154" s="7">
        <f t="shared" si="3"/>
        <v>100</v>
      </c>
    </row>
    <row r="155" spans="2:6" ht="103.5" customHeight="1">
      <c r="B155" s="9" t="s">
        <v>243</v>
      </c>
      <c r="C155" s="5" t="s">
        <v>244</v>
      </c>
      <c r="D155" s="7">
        <v>3769.4</v>
      </c>
      <c r="E155" s="7">
        <v>3769.4</v>
      </c>
      <c r="F155" s="7">
        <f t="shared" si="3"/>
        <v>100</v>
      </c>
    </row>
    <row r="156" spans="2:6" ht="76.5" customHeight="1">
      <c r="B156" s="9" t="s">
        <v>275</v>
      </c>
      <c r="C156" s="5" t="s">
        <v>245</v>
      </c>
      <c r="D156" s="7">
        <f>SUM(D157)</f>
        <v>7218</v>
      </c>
      <c r="E156" s="7">
        <f>SUM(E157)</f>
        <v>7218</v>
      </c>
      <c r="F156" s="7">
        <f t="shared" si="3"/>
        <v>100</v>
      </c>
    </row>
    <row r="157" spans="2:6" ht="78.75" customHeight="1">
      <c r="B157" s="9" t="s">
        <v>274</v>
      </c>
      <c r="C157" s="5" t="s">
        <v>246</v>
      </c>
      <c r="D157" s="7">
        <v>7218</v>
      </c>
      <c r="E157" s="7">
        <v>7218</v>
      </c>
      <c r="F157" s="7">
        <f t="shared" si="3"/>
        <v>100</v>
      </c>
    </row>
    <row r="158" spans="2:6" ht="22.5" customHeight="1">
      <c r="B158" s="9" t="s">
        <v>247</v>
      </c>
      <c r="C158" s="5" t="s">
        <v>248</v>
      </c>
      <c r="D158" s="7">
        <f>SUM(D159,D161)</f>
        <v>15422.1</v>
      </c>
      <c r="E158" s="7">
        <f>SUM(E159,E161)</f>
        <v>6638.6</v>
      </c>
      <c r="F158" s="7">
        <f t="shared" si="3"/>
        <v>43.04601837622633</v>
      </c>
    </row>
    <row r="159" spans="2:6" ht="72" customHeight="1">
      <c r="B159" s="9" t="s">
        <v>249</v>
      </c>
      <c r="C159" s="5" t="s">
        <v>250</v>
      </c>
      <c r="D159" s="7">
        <f>SUM(D160)</f>
        <v>126.4</v>
      </c>
      <c r="E159" s="7">
        <f>SUM(E160)</f>
        <v>0</v>
      </c>
      <c r="F159" s="7">
        <f t="shared" si="3"/>
        <v>0</v>
      </c>
    </row>
    <row r="160" spans="2:6" ht="52.5" customHeight="1">
      <c r="B160" s="9" t="s">
        <v>251</v>
      </c>
      <c r="C160" s="5" t="s">
        <v>252</v>
      </c>
      <c r="D160" s="7">
        <v>126.4</v>
      </c>
      <c r="E160" s="7">
        <v>0</v>
      </c>
      <c r="F160" s="7">
        <f t="shared" si="3"/>
        <v>0</v>
      </c>
    </row>
    <row r="161" spans="2:6" ht="16.5" customHeight="1">
      <c r="B161" s="9" t="s">
        <v>253</v>
      </c>
      <c r="C161" s="5" t="s">
        <v>254</v>
      </c>
      <c r="D161" s="7">
        <f>SUM(D162)</f>
        <v>15295.7</v>
      </c>
      <c r="E161" s="7">
        <f>SUM(E162)</f>
        <v>6638.6</v>
      </c>
      <c r="F161" s="7">
        <f t="shared" si="3"/>
        <v>43.40174035840138</v>
      </c>
    </row>
    <row r="162" spans="2:6" ht="38.25" customHeight="1">
      <c r="B162" s="9" t="s">
        <v>255</v>
      </c>
      <c r="C162" s="5" t="s">
        <v>256</v>
      </c>
      <c r="D162" s="7">
        <v>15295.7</v>
      </c>
      <c r="E162" s="7">
        <v>6638.6</v>
      </c>
      <c r="F162" s="7">
        <f t="shared" si="3"/>
        <v>43.40174035840138</v>
      </c>
    </row>
    <row r="163" spans="2:6" ht="24" customHeight="1">
      <c r="B163" s="9" t="s">
        <v>257</v>
      </c>
      <c r="C163" s="5" t="s">
        <v>258</v>
      </c>
      <c r="D163" s="7">
        <f>SUM(D164)</f>
        <v>433.7</v>
      </c>
      <c r="E163" s="7">
        <f>SUM(E164)</f>
        <v>433.7</v>
      </c>
      <c r="F163" s="7">
        <f t="shared" si="3"/>
        <v>100</v>
      </c>
    </row>
    <row r="164" spans="2:6" ht="19.5" customHeight="1">
      <c r="B164" s="9" t="s">
        <v>259</v>
      </c>
      <c r="C164" s="5" t="s">
        <v>260</v>
      </c>
      <c r="D164" s="7">
        <f>SUM(D165)</f>
        <v>433.7</v>
      </c>
      <c r="E164" s="7">
        <f>SUM(E165)</f>
        <v>433.7</v>
      </c>
      <c r="F164" s="7">
        <f t="shared" si="3"/>
        <v>100</v>
      </c>
    </row>
    <row r="165" spans="2:6" ht="19.5" customHeight="1">
      <c r="B165" s="9" t="s">
        <v>259</v>
      </c>
      <c r="C165" s="5" t="s">
        <v>303</v>
      </c>
      <c r="D165" s="7">
        <v>433.7</v>
      </c>
      <c r="E165" s="7">
        <v>433.7</v>
      </c>
      <c r="F165" s="7">
        <f t="shared" si="3"/>
        <v>100</v>
      </c>
    </row>
    <row r="166" spans="2:6" ht="55.5" customHeight="1">
      <c r="B166" s="9" t="s">
        <v>261</v>
      </c>
      <c r="C166" s="5" t="s">
        <v>262</v>
      </c>
      <c r="D166" s="7">
        <f>SUM(D167)</f>
        <v>0</v>
      </c>
      <c r="E166" s="7">
        <f>SUM(E167)</f>
        <v>-2159.1</v>
      </c>
      <c r="F166" s="7">
        <v>0</v>
      </c>
    </row>
    <row r="167" spans="2:6" ht="48.75" customHeight="1">
      <c r="B167" s="9" t="s">
        <v>263</v>
      </c>
      <c r="C167" s="5" t="s">
        <v>264</v>
      </c>
      <c r="D167" s="7">
        <v>0</v>
      </c>
      <c r="E167" s="7">
        <v>-2159.1</v>
      </c>
      <c r="F167" s="7">
        <v>0</v>
      </c>
    </row>
  </sheetData>
  <sheetProtection/>
  <mergeCells count="1">
    <mergeCell ref="B2:E2"/>
  </mergeCells>
  <printOptions/>
  <pageMargins left="0.6299212598425197" right="0.2362204724409449" top="0.5511811023622047" bottom="0.551181102362204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2013-05-14T03:26:09Z</cp:lastPrinted>
  <dcterms:created xsi:type="dcterms:W3CDTF">2012-04-16T03:38:18Z</dcterms:created>
  <dcterms:modified xsi:type="dcterms:W3CDTF">2013-05-14T05:33:35Z</dcterms:modified>
  <cp:category/>
  <cp:version/>
  <cp:contentType/>
  <cp:contentStatus/>
</cp:coreProperties>
</file>